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2 Berufspolitik\24 Instrumente zur Unterstützung Berufsausübung\241 Entschädigungsfragen\231.8 Richtlöhne FilmurheberInnen\2023_Kampagne_Kick-off und Start\Kommunikation\Web intern\"/>
    </mc:Choice>
  </mc:AlternateContent>
  <xr:revisionPtr revIDLastSave="0" documentId="13_ncr:1_{1C5BB40E-6BFE-4F69-96D6-338AB7134AE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elfilm Aufwand Regie" sheetId="5" r:id="rId1"/>
    <sheet name="Spielfilm Lohn Regie" sheetId="9" r:id="rId2"/>
  </sheets>
  <definedNames>
    <definedName name="_xlnm.Print_Area" localSheetId="0">'Spielfilm Aufwand Regie'!$A$1:$E$97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7" i="5" l="1"/>
  <c r="C5" i="9" l="1"/>
  <c r="H12" i="9" l="1"/>
  <c r="C21" i="9"/>
  <c r="C9" i="9" l="1"/>
  <c r="C12" i="9" s="1"/>
  <c r="E12" i="9"/>
  <c r="F12" i="9"/>
  <c r="G12" i="9"/>
  <c r="C19" i="9" l="1"/>
  <c r="E47" i="5" l="1"/>
  <c r="D37" i="5"/>
  <c r="E37" i="5" s="1"/>
  <c r="D18" i="5" l="1"/>
  <c r="D30" i="5"/>
  <c r="E30" i="5" s="1"/>
  <c r="D57" i="5"/>
  <c r="E57" i="5" s="1"/>
  <c r="D80" i="5"/>
  <c r="D93" i="5"/>
  <c r="E93" i="5" s="1"/>
  <c r="E80" i="5" l="1"/>
  <c r="D82" i="5"/>
  <c r="E82" i="5" s="1"/>
  <c r="E18" i="5"/>
  <c r="D32" i="5"/>
  <c r="E32" i="5" s="1"/>
</calcChain>
</file>

<file path=xl/sharedStrings.xml><?xml version="1.0" encoding="utf-8"?>
<sst xmlns="http://schemas.openxmlformats.org/spreadsheetml/2006/main" count="160" uniqueCount="129">
  <si>
    <t>AUFWAND IN TAGEN</t>
  </si>
  <si>
    <t>DREHPHASE</t>
  </si>
  <si>
    <t>SCHNITTPHASE</t>
  </si>
  <si>
    <t>POSTPRODUKTIONSPHASE</t>
  </si>
  <si>
    <t>AUSWERTUNGSPHASE</t>
  </si>
  <si>
    <t>Die Produzent*in</t>
  </si>
  <si>
    <t>Ort und Datum</t>
  </si>
  <si>
    <t>Die Autor*in / Regisseur*in</t>
  </si>
  <si>
    <t>Regie:</t>
  </si>
  <si>
    <t>Produktion:</t>
  </si>
  <si>
    <t>Total angemessene Entschädigung</t>
  </si>
  <si>
    <t>Variante 1</t>
  </si>
  <si>
    <t>Variante 2</t>
  </si>
  <si>
    <t xml:space="preserve">Variante 3 </t>
  </si>
  <si>
    <t>SICHTUNG DES DREHMATERIALS</t>
  </si>
  <si>
    <t>TONSCHNITT</t>
  </si>
  <si>
    <t>SOUNDDESIGN</t>
  </si>
  <si>
    <t>COLOR GRADING</t>
  </si>
  <si>
    <t>TONMISCHUNG</t>
  </si>
  <si>
    <t>AUDIODESKRIPTION ERSTELLEN</t>
  </si>
  <si>
    <t>SONSTIGE FILMNACHBEREITUNG</t>
  </si>
  <si>
    <t>ERSTELLUNG VON PRESSEMATERIAL (TEXTE)</t>
  </si>
  <si>
    <t>CASTSUCHE UND CASTING</t>
  </si>
  <si>
    <t>DECOUPAGE</t>
  </si>
  <si>
    <t>MOTIVSUCHE</t>
  </si>
  <si>
    <t>PROBEN</t>
  </si>
  <si>
    <t>SITZUNGEN MIT DEM TEAM, PRODUKTIONSSITZUNGEN, ABNAHMEN</t>
  </si>
  <si>
    <t>TESTDREHS, KAMERATESTS, LICHTTESTS, MASKENPROBEN, KOSTÜMPROBEN</t>
  </si>
  <si>
    <t>POSTPRODUKTIONSSITZUNGEN, VFX</t>
  </si>
  <si>
    <t>SPRACHAUFNAHMEN / SYNCHRO</t>
  </si>
  <si>
    <t>REVISION VON ÜBERSETZUNGEN, SPRACHVERSIONEN, UNTERTITELUNG ETC.</t>
  </si>
  <si>
    <t>MATERIALERSTELLUNG WIE SUISA, DIALOGLISTEN, SCHNITTLISTEN, ETC.</t>
  </si>
  <si>
    <t>FINANZIERUNGSPHASE</t>
  </si>
  <si>
    <t>Autor*in Buch:</t>
  </si>
  <si>
    <t>Filmbudget:</t>
  </si>
  <si>
    <t>MUSIKKONZEPT ( (inkl. Aufnahmen etc. die für Dreh nötig sind)</t>
  </si>
  <si>
    <t>Erfahrungswerte</t>
  </si>
  <si>
    <t>5-10 Tage</t>
  </si>
  <si>
    <t>5-20 Tage</t>
  </si>
  <si>
    <t>5-30 Tage</t>
  </si>
  <si>
    <t>15-60 Tage</t>
  </si>
  <si>
    <t>5-60 Tage</t>
  </si>
  <si>
    <t>10-40 Tage</t>
  </si>
  <si>
    <t>PRE-VISUALISATION</t>
  </si>
  <si>
    <t>2-15 Tage</t>
  </si>
  <si>
    <t>VORBEREITUNGSPHASE, mit Regiebeteiligung</t>
  </si>
  <si>
    <t>REGIE-ARBEIT AM DREHBUCH</t>
  </si>
  <si>
    <t>Weiterer Aufwand:</t>
  </si>
  <si>
    <t xml:space="preserve">Weiterer Aufwand: </t>
  </si>
  <si>
    <t>30-45 Tage</t>
  </si>
  <si>
    <t>DREHTAGE (6-9 Wochen)</t>
  </si>
  <si>
    <t>ANPASSUNGEN AM DREHBUCH</t>
  </si>
  <si>
    <t>SCHNITTKONZEPT</t>
  </si>
  <si>
    <t>SCHREIBEN VOICE OVER</t>
  </si>
  <si>
    <t>30-70 Tage</t>
  </si>
  <si>
    <t>SCHNITTTAGE, ohne Sichtung (6-14 Wochen)</t>
  </si>
  <si>
    <t>VISIONIERUNG mit Testpublikum</t>
  </si>
  <si>
    <t>MUSIKAUFNAHMEN</t>
  </si>
  <si>
    <t>5-15 Tage</t>
  </si>
  <si>
    <t>RESERVE FÜR NACHDREH</t>
  </si>
  <si>
    <t>2-10 Tage</t>
  </si>
  <si>
    <t>GRAFIKMITARBEIT</t>
  </si>
  <si>
    <t>2-5 Tage</t>
  </si>
  <si>
    <t>TRAILER</t>
  </si>
  <si>
    <t>Q&amp;A’s an Screenings / Interviews/ Kinotour CH</t>
  </si>
  <si>
    <t>Q&amp;A’s an Screenings / Interviews/ Kinotour Ausland</t>
  </si>
  <si>
    <t>Arbeitstitel:</t>
  </si>
  <si>
    <t>Aufwand in Wochen</t>
  </si>
  <si>
    <t>Postproduktion (inkl. Schnitt)</t>
  </si>
  <si>
    <t>Drehphase</t>
  </si>
  <si>
    <t>Finanzierung und Vorbereitungsphase</t>
  </si>
  <si>
    <t>Auswertung</t>
  </si>
  <si>
    <t>Finanzielle Zusatzleistung Regie</t>
  </si>
  <si>
    <t>% Anteil effektive Vergütung vom Budget</t>
  </si>
  <si>
    <t>Zwischentotal Vergütung</t>
  </si>
  <si>
    <t>Effektive Vergütung laut Vertrag</t>
  </si>
  <si>
    <t>Wochenansatz, erfahrene Regie</t>
  </si>
  <si>
    <t>Produktionsbudget, inkl. Suissimage</t>
  </si>
  <si>
    <t>1-10 Tage</t>
  </si>
  <si>
    <t>REISETAGE</t>
  </si>
  <si>
    <t>NACHBEREITUNG DREH</t>
  </si>
  <si>
    <t>1-15 Tage</t>
  </si>
  <si>
    <t>1-5 Tage</t>
  </si>
  <si>
    <t>CREWSUCHE INKL. TREFFEN UND VORBESPRECHUNGEN</t>
  </si>
  <si>
    <t>2-30 Tage</t>
  </si>
  <si>
    <t>3-15 Tage</t>
  </si>
  <si>
    <t>ERSTELLEN KONZEPT (UND INHALT) FÜR WEBSEITE UND SOZIALE MEDIEN</t>
  </si>
  <si>
    <t>WELTPREMIERE, CH-PREMIERE, MEDIENARBEIT</t>
  </si>
  <si>
    <t>Weiterer Aufwand (Z.B. Festivals)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</si>
  <si>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</si>
  <si>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</si>
  <si>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</si>
  <si>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</si>
  <si>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</si>
  <si>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</si>
  <si>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</si>
  <si>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</si>
  <si>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</si>
  <si>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ARBEIT AN FILMMUSIK (mit Musiker)</t>
  </si>
  <si>
    <t>SCHREIBEN DOSSIERTEXTE</t>
  </si>
  <si>
    <t>ÜBERARBEITUNG DOSSIERTEXTE</t>
  </si>
  <si>
    <t>MOODBOARD</t>
  </si>
  <si>
    <t>CASTINGMOODBOARD</t>
  </si>
  <si>
    <t>Dieser Aufwandrechner soll eine Hilfestellung zur Berechnung der Regiearbeit für einen Schweizer Spielfilm bieten. </t>
  </si>
  <si>
    <t>Tage</t>
  </si>
  <si>
    <t>Aufwand Editor*in ohne Regie</t>
  </si>
  <si>
    <t>Notizen, Bemerkungen</t>
  </si>
  <si>
    <t xml:space="preserve"> ZWISCHENTOTAL SCHNITTPHASE</t>
  </si>
  <si>
    <t>ZWISCHENTOTAL FINANZIERUNGSPHASE</t>
  </si>
  <si>
    <t>ZWISCHENTOTAL ARBEIT am DREHBUCH</t>
  </si>
  <si>
    <t>TOTAL AUSWERTUNGSPHASE</t>
  </si>
  <si>
    <t>SPIELFILM - AUFWAND REGIE</t>
  </si>
  <si>
    <t>SPIELFILM - LOHN REGIE</t>
  </si>
  <si>
    <t>ACHTUNG: Max. 50% der Entschädigung darf rückgestellt werden!</t>
  </si>
  <si>
    <t>ACHTUNG: bei einer Nettobeteiligung geht es unter Umständen sehr lange, bis diese Beteiligung zum Zuge kommt!</t>
  </si>
  <si>
    <t>Prozentualer Anteil vom Budget als Beteiligung ZUZÜGLICH der bereits im Vertrag verhandelten Erlösbeteiligung.</t>
  </si>
  <si>
    <t>Arbeitsaufwand laut Aufwandrechner*</t>
  </si>
  <si>
    <t>* Beispiel ausgefüllt mit den Medianwerten Regie Spielfilm aus Studie "Erfolg hat seinen Preis", ARF, 2021, S.24.</t>
  </si>
  <si>
    <t>zum selber Ausfüllen</t>
  </si>
  <si>
    <t xml:space="preserve">Die Zusatzleistung fliesst als Rückstellung direkt in die Finanzierung mit ein. Diese wird in Recoupmentplan im ersten Rang ausgezahlt. </t>
  </si>
  <si>
    <t>&gt; Link zum Merkblatt des BAK</t>
  </si>
  <si>
    <t xml:space="preserve">  gemäss ARF-Richtlinien </t>
  </si>
  <si>
    <t xml:space="preserve">  Beispiel</t>
  </si>
  <si>
    <t xml:space="preserve">Eine Mischform aus Rückstellung und einer höheren Beteiligung. 
</t>
  </si>
  <si>
    <t>ZWISCHENTOTAL VORBEREITUNGSPHASE</t>
  </si>
  <si>
    <t>TOTAL POSTPRODUKTION INKL. SCHNITT</t>
  </si>
  <si>
    <t>TOTAL FINANZIERUNG UND VORBEREITUNG</t>
  </si>
  <si>
    <t>TOTAL DREHPHASE</t>
  </si>
  <si>
    <t xml:space="preserve"> ZWISCHENTOTAL POSTPODUKTIONSPHASE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</si>
</sst>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CHF-807]\ * #,##0_ ;_ [$CHF-807]\ * \-#,##0_ ;_ [$CHF-807]\ * &quot;-&quot;??_ ;_ @_ "/>
    <numFmt numFmtId="165" formatCode="0.0%"/>
    <numFmt numFmtId="166" formatCode="_ &quot;CHF&quot;\ * #\'##0_ ;_ &quot;CHF&quot;\ * \-#\'##0_ ;_ &quot;CHF&quot;\ * &quot;-&quot;_ ;_ @_ 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4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5" borderId="1" xfId="0" applyFill="1" applyBorder="1"/>
    <xf numFmtId="0" fontId="4" fillId="5" borderId="1" xfId="0" applyFont="1" applyFill="1" applyBorder="1"/>
    <xf numFmtId="0" fontId="4" fillId="0" borderId="0" xfId="0" applyFont="1" applyAlignment="1">
      <alignment horizontal="right"/>
    </xf>
    <xf numFmtId="1" fontId="1" fillId="6" borderId="1" xfId="0" applyNumberFormat="1" applyFont="1" applyFill="1" applyBorder="1"/>
    <xf numFmtId="0" fontId="1" fillId="6" borderId="1" xfId="0" applyFont="1" applyFill="1" applyBorder="1"/>
    <xf numFmtId="0" fontId="0" fillId="2" borderId="2" xfId="0" applyFill="1" applyBorder="1"/>
    <xf numFmtId="0" fontId="0" fillId="6" borderId="2" xfId="0" applyFill="1" applyBorder="1"/>
    <xf numFmtId="0" fontId="0" fillId="0" borderId="2" xfId="0" applyBorder="1"/>
    <xf numFmtId="0" fontId="0" fillId="0" borderId="3" xfId="0" applyBorder="1"/>
    <xf numFmtId="0" fontId="1" fillId="3" borderId="3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0" fillId="2" borderId="3" xfId="0" applyFill="1" applyBorder="1"/>
    <xf numFmtId="0" fontId="5" fillId="0" borderId="0" xfId="0" applyFont="1"/>
    <xf numFmtId="0" fontId="1" fillId="6" borderId="2" xfId="0" applyFont="1" applyFill="1" applyBorder="1"/>
    <xf numFmtId="0" fontId="1" fillId="3" borderId="2" xfId="0" applyFont="1" applyFill="1" applyBorder="1"/>
    <xf numFmtId="164" fontId="0" fillId="0" borderId="2" xfId="0" applyNumberFormat="1" applyBorder="1"/>
    <xf numFmtId="164" fontId="1" fillId="7" borderId="1" xfId="0" applyNumberFormat="1" applyFont="1" applyFill="1" applyBorder="1"/>
    <xf numFmtId="165" fontId="0" fillId="0" borderId="2" xfId="1" applyNumberFormat="1" applyFont="1" applyBorder="1"/>
    <xf numFmtId="0" fontId="8" fillId="0" borderId="0" xfId="0" applyFont="1"/>
    <xf numFmtId="0" fontId="4" fillId="2" borderId="3" xfId="0" applyFont="1" applyFill="1" applyBorder="1"/>
    <xf numFmtId="0" fontId="0" fillId="2" borderId="3" xfId="0" applyFill="1" applyBorder="1" applyAlignment="1">
      <alignment wrapText="1"/>
    </xf>
    <xf numFmtId="0" fontId="1" fillId="6" borderId="3" xfId="0" applyFont="1" applyFill="1" applyBorder="1"/>
    <xf numFmtId="2" fontId="0" fillId="2" borderId="3" xfId="0" applyNumberFormat="1" applyFill="1" applyBorder="1"/>
    <xf numFmtId="0" fontId="1" fillId="3" borderId="3" xfId="0" applyFont="1" applyFill="1" applyBorder="1"/>
    <xf numFmtId="0" fontId="0" fillId="6" borderId="3" xfId="0" applyFill="1" applyBorder="1"/>
    <xf numFmtId="0" fontId="0" fillId="2" borderId="2" xfId="0" applyFill="1" applyBorder="1" applyAlignment="1">
      <alignment vertical="top"/>
    </xf>
    <xf numFmtId="0" fontId="0" fillId="0" borderId="0" xfId="0" applyAlignment="1">
      <alignment wrapText="1"/>
    </xf>
    <xf numFmtId="0" fontId="0" fillId="2" borderId="2" xfId="0" applyFill="1" applyBorder="1" applyAlignment="1">
      <alignment horizontal="right"/>
    </xf>
    <xf numFmtId="49" fontId="0" fillId="2" borderId="2" xfId="0" applyNumberFormat="1" applyFill="1" applyBorder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/>
    <xf numFmtId="0" fontId="0" fillId="0" borderId="0" xfId="0" applyAlignment="1">
      <alignment vertical="top"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0" xfId="2"/>
    <xf numFmtId="166" fontId="0" fillId="2" borderId="2" xfId="0" applyNumberFormat="1" applyFill="1" applyBorder="1"/>
    <xf numFmtId="166" fontId="0" fillId="0" borderId="2" xfId="0" applyNumberForma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4" xfId="0" applyFill="1" applyBorder="1"/>
    <xf numFmtId="0" fontId="1" fillId="6" borderId="1" xfId="0" applyFont="1" applyFill="1" applyBorder="1" applyAlignment="1">
      <alignment horizontal="right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k.admin.ch/bak/de/home/kulturschaffen/film1/glossar/beteiligungen-von-filmschaffenden-an-der-finanzierung-von-filmp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7"/>
  <sheetViews>
    <sheetView tabSelected="1" topLeftCell="A2" zoomScaleNormal="100" workbookViewId="0">
      <selection activeCell="F44" sqref="F44"/>
    </sheetView>
  </sheetViews>
  <sheetFormatPr baseColWidth="10" defaultRowHeight="15.75" x14ac:dyDescent="0.25"/>
  <cols>
    <col min="1" max="1" width="5.125" customWidth="1"/>
    <col min="2" max="2" width="66.625" customWidth="1"/>
    <col min="3" max="3" width="22.375" customWidth="1"/>
    <col min="4" max="4" width="20.875" customWidth="1"/>
    <col min="5" max="5" width="21.625" customWidth="1"/>
    <col min="6" max="6" width="21.125" customWidth="1"/>
    <col min="7" max="7" width="14.5" customWidth="1"/>
    <col min="8" max="8" width="16.375" customWidth="1"/>
  </cols>
  <sheetData>
    <row r="1" spans="1:8" ht="36" x14ac:dyDescent="0.55000000000000004">
      <c r="A1" s="5" t="s">
        <v>111</v>
      </c>
      <c r="C1" s="5"/>
    </row>
    <row r="2" spans="1:8" x14ac:dyDescent="0.25">
      <c r="A2" t="s">
        <v>103</v>
      </c>
    </row>
    <row r="4" spans="1:8" ht="23.25" x14ac:dyDescent="0.35">
      <c r="A4" s="4" t="s">
        <v>66</v>
      </c>
      <c r="C4" s="4"/>
      <c r="F4" s="8"/>
    </row>
    <row r="5" spans="1:8" ht="23.25" x14ac:dyDescent="0.35">
      <c r="A5" s="4" t="s">
        <v>33</v>
      </c>
      <c r="C5" s="4"/>
    </row>
    <row r="6" spans="1:8" ht="23.25" x14ac:dyDescent="0.35">
      <c r="A6" s="4" t="s">
        <v>8</v>
      </c>
      <c r="C6" s="4"/>
    </row>
    <row r="7" spans="1:8" ht="23.25" x14ac:dyDescent="0.35">
      <c r="A7" s="4" t="s">
        <v>9</v>
      </c>
      <c r="C7" s="4"/>
    </row>
    <row r="8" spans="1:8" ht="23.25" x14ac:dyDescent="0.35">
      <c r="A8" s="4" t="s">
        <v>34</v>
      </c>
      <c r="C8" s="4"/>
    </row>
    <row r="10" spans="1:8" ht="16.5" thickBot="1" x14ac:dyDescent="0.3"/>
    <row r="11" spans="1:8" ht="24" thickBot="1" x14ac:dyDescent="0.4">
      <c r="A11" s="4">
        <v>1</v>
      </c>
      <c r="B11" s="4" t="s">
        <v>32</v>
      </c>
      <c r="C11" s="1" t="s">
        <v>36</v>
      </c>
      <c r="D11" s="11" t="s">
        <v>0</v>
      </c>
      <c r="E11" s="1" t="s">
        <v>67</v>
      </c>
      <c r="F11" s="42" t="s">
        <v>106</v>
      </c>
    </row>
    <row r="12" spans="1:8" ht="16.5" thickBot="1" x14ac:dyDescent="0.3">
      <c r="A12" s="17">
        <v>1.1000000000000001</v>
      </c>
      <c r="B12" s="23" t="s">
        <v>99</v>
      </c>
      <c r="C12" s="23" t="s">
        <v>38</v>
      </c>
      <c r="D12" s="12"/>
    </row>
    <row r="13" spans="1:8" ht="16.5" thickBot="1" x14ac:dyDescent="0.3">
      <c r="A13" s="17">
        <v>1.2</v>
      </c>
      <c r="B13" s="23" t="s">
        <v>100</v>
      </c>
      <c r="C13" s="23" t="s">
        <v>37</v>
      </c>
      <c r="D13" s="12"/>
    </row>
    <row r="14" spans="1:8" ht="16.5" thickBot="1" x14ac:dyDescent="0.3">
      <c r="A14" s="17">
        <v>1.3</v>
      </c>
      <c r="B14" s="23" t="s">
        <v>101</v>
      </c>
      <c r="C14" s="23" t="s">
        <v>39</v>
      </c>
      <c r="D14" s="12"/>
    </row>
    <row r="15" spans="1:8" ht="16.5" thickBot="1" x14ac:dyDescent="0.3">
      <c r="A15" s="17">
        <v>1.4</v>
      </c>
      <c r="B15" s="23" t="s">
        <v>102</v>
      </c>
      <c r="C15" s="23" t="s">
        <v>37</v>
      </c>
      <c r="D15" s="12"/>
    </row>
    <row r="16" spans="1:8" ht="16.5" thickBot="1" x14ac:dyDescent="0.3">
      <c r="A16" s="17">
        <v>1.5</v>
      </c>
      <c r="B16" s="23" t="s">
        <v>48</v>
      </c>
      <c r="C16" s="23"/>
      <c r="D16" s="12"/>
      <c r="F16" s="1"/>
      <c r="G16" s="1"/>
      <c r="H16" s="1"/>
    </row>
    <row r="17" spans="1:8" ht="16.5" thickBot="1" x14ac:dyDescent="0.3">
      <c r="A17" s="17"/>
      <c r="B17" s="23"/>
      <c r="C17" s="23"/>
      <c r="D17" s="12"/>
    </row>
    <row r="18" spans="1:8" ht="16.5" thickBot="1" x14ac:dyDescent="0.3">
      <c r="A18" s="26">
        <v>1</v>
      </c>
      <c r="B18" s="21" t="s">
        <v>108</v>
      </c>
      <c r="C18" s="35"/>
      <c r="D18" s="9">
        <f>SUM(D12:D17)</f>
        <v>0</v>
      </c>
      <c r="E18" s="9">
        <f>D18/5</f>
        <v>0</v>
      </c>
    </row>
    <row r="20" spans="1:8" ht="24" thickBot="1" x14ac:dyDescent="0.4">
      <c r="A20" s="4">
        <v>2</v>
      </c>
      <c r="B20" s="4" t="s">
        <v>45</v>
      </c>
      <c r="C20" s="4"/>
    </row>
    <row r="21" spans="1:8" ht="16.5" thickBot="1" x14ac:dyDescent="0.3">
      <c r="A21" s="17">
        <v>2.1</v>
      </c>
      <c r="B21" s="23" t="s">
        <v>35</v>
      </c>
      <c r="C21" s="23" t="s">
        <v>58</v>
      </c>
      <c r="D21" s="12"/>
    </row>
    <row r="22" spans="1:8" ht="16.5" thickBot="1" x14ac:dyDescent="0.3">
      <c r="A22" s="17">
        <v>2.2000000000000002</v>
      </c>
      <c r="B22" s="23" t="s">
        <v>22</v>
      </c>
      <c r="C22" s="23" t="s">
        <v>40</v>
      </c>
      <c r="D22" s="12"/>
    </row>
    <row r="23" spans="1:8" ht="16.5" thickBot="1" x14ac:dyDescent="0.3">
      <c r="A23" s="17">
        <v>2.2999999999999998</v>
      </c>
      <c r="B23" s="23" t="s">
        <v>83</v>
      </c>
      <c r="C23" s="23" t="s">
        <v>39</v>
      </c>
      <c r="D23" s="12"/>
    </row>
    <row r="24" spans="1:8" ht="16.5" thickBot="1" x14ac:dyDescent="0.3">
      <c r="A24" s="17">
        <v>2.4</v>
      </c>
      <c r="B24" s="23" t="s">
        <v>23</v>
      </c>
      <c r="C24" s="23" t="s">
        <v>41</v>
      </c>
      <c r="D24" s="12"/>
    </row>
    <row r="25" spans="1:8" ht="16.5" thickBot="1" x14ac:dyDescent="0.3">
      <c r="A25" s="17">
        <v>2.5</v>
      </c>
      <c r="B25" s="23" t="s">
        <v>24</v>
      </c>
      <c r="C25" s="23" t="s">
        <v>42</v>
      </c>
      <c r="D25" s="12"/>
    </row>
    <row r="26" spans="1:8" ht="16.5" thickBot="1" x14ac:dyDescent="0.3">
      <c r="A26" s="17">
        <v>2.6</v>
      </c>
      <c r="B26" s="23" t="s">
        <v>43</v>
      </c>
      <c r="C26" s="23" t="s">
        <v>38</v>
      </c>
      <c r="D26" s="12"/>
    </row>
    <row r="27" spans="1:8" ht="16.5" thickBot="1" x14ac:dyDescent="0.3">
      <c r="A27" s="17">
        <v>2.7</v>
      </c>
      <c r="B27" s="31" t="s">
        <v>25</v>
      </c>
      <c r="C27" s="23" t="s">
        <v>84</v>
      </c>
      <c r="D27" s="12"/>
    </row>
    <row r="28" spans="1:8" ht="16.5" thickBot="1" x14ac:dyDescent="0.3">
      <c r="A28" s="17">
        <v>2.8</v>
      </c>
      <c r="B28" s="23" t="s">
        <v>48</v>
      </c>
      <c r="C28" s="23"/>
      <c r="D28" s="12"/>
    </row>
    <row r="29" spans="1:8" ht="16.5" thickBot="1" x14ac:dyDescent="0.3">
      <c r="A29" s="17"/>
      <c r="B29" s="23"/>
      <c r="C29" s="23"/>
      <c r="D29" s="12"/>
    </row>
    <row r="30" spans="1:8" ht="16.5" thickBot="1" x14ac:dyDescent="0.3">
      <c r="A30" s="26">
        <v>2</v>
      </c>
      <c r="B30" s="21" t="s">
        <v>124</v>
      </c>
      <c r="C30" s="35"/>
      <c r="D30" s="9">
        <f>SUM(D21:D29)</f>
        <v>0</v>
      </c>
      <c r="E30" s="9">
        <f>D30/5</f>
        <v>0</v>
      </c>
      <c r="H30" s="1"/>
    </row>
    <row r="31" spans="1:8" ht="16.5" thickBot="1" x14ac:dyDescent="0.3"/>
    <row r="32" spans="1:8" ht="16.5" thickBot="1" x14ac:dyDescent="0.3">
      <c r="A32" s="18"/>
      <c r="B32" s="22" t="s">
        <v>126</v>
      </c>
      <c r="C32" s="36"/>
      <c r="D32" s="15">
        <f>D18+D30</f>
        <v>0</v>
      </c>
      <c r="E32" s="15">
        <f>D32/5</f>
        <v>0</v>
      </c>
    </row>
    <row r="34" spans="1:8" ht="24" thickBot="1" x14ac:dyDescent="0.4">
      <c r="A34" s="4">
        <v>3</v>
      </c>
      <c r="B34" s="4" t="s">
        <v>46</v>
      </c>
      <c r="C34" s="4"/>
    </row>
    <row r="35" spans="1:8" ht="16.5" thickBot="1" x14ac:dyDescent="0.3">
      <c r="A35" s="17">
        <v>3.1</v>
      </c>
      <c r="B35" s="23" t="s">
        <v>51</v>
      </c>
      <c r="C35" s="23" t="s">
        <v>58</v>
      </c>
      <c r="D35" s="12"/>
    </row>
    <row r="36" spans="1:8" ht="16.5" thickBot="1" x14ac:dyDescent="0.3">
      <c r="A36" s="17"/>
      <c r="B36" s="23"/>
      <c r="C36" s="23"/>
      <c r="D36" s="12"/>
    </row>
    <row r="37" spans="1:8" ht="16.5" thickBot="1" x14ac:dyDescent="0.3">
      <c r="A37" s="26">
        <v>3</v>
      </c>
      <c r="B37" s="21" t="s">
        <v>109</v>
      </c>
      <c r="C37" s="35"/>
      <c r="D37" s="9">
        <f>SUM(D35:D36)</f>
        <v>0</v>
      </c>
      <c r="E37" s="9">
        <f>D37/5</f>
        <v>0</v>
      </c>
    </row>
    <row r="38" spans="1:8" x14ac:dyDescent="0.25">
      <c r="F38" s="1"/>
      <c r="G38" s="1"/>
      <c r="H38" s="1"/>
    </row>
    <row r="39" spans="1:8" ht="24" thickBot="1" x14ac:dyDescent="0.4">
      <c r="A39" s="24">
        <v>4</v>
      </c>
      <c r="B39" s="4" t="s">
        <v>1</v>
      </c>
      <c r="C39" s="24"/>
    </row>
    <row r="40" spans="1:8" ht="16.5" thickBot="1" x14ac:dyDescent="0.3">
      <c r="A40" s="17">
        <v>4.0999999999999996</v>
      </c>
      <c r="B40" s="23" t="s">
        <v>26</v>
      </c>
      <c r="C40" s="23" t="s">
        <v>39</v>
      </c>
      <c r="D40" s="12"/>
      <c r="F40" s="1"/>
      <c r="G40" s="1"/>
      <c r="H40" s="1"/>
    </row>
    <row r="41" spans="1:8" ht="16.5" thickBot="1" x14ac:dyDescent="0.3">
      <c r="A41" s="17">
        <v>4.2</v>
      </c>
      <c r="B41" s="23" t="s">
        <v>27</v>
      </c>
      <c r="C41" s="23" t="s">
        <v>38</v>
      </c>
      <c r="D41" s="13"/>
    </row>
    <row r="42" spans="1:8" ht="16.5" thickBot="1" x14ac:dyDescent="0.3">
      <c r="A42" s="17">
        <v>4.3</v>
      </c>
      <c r="B42" s="23" t="s">
        <v>50</v>
      </c>
      <c r="C42" s="23" t="s">
        <v>49</v>
      </c>
      <c r="D42" s="12"/>
    </row>
    <row r="43" spans="1:8" ht="16.5" thickBot="1" x14ac:dyDescent="0.3">
      <c r="A43" s="17">
        <v>4.4000000000000004</v>
      </c>
      <c r="B43" s="23" t="s">
        <v>79</v>
      </c>
      <c r="C43" s="34" t="s">
        <v>78</v>
      </c>
      <c r="D43" s="12"/>
    </row>
    <row r="44" spans="1:8" ht="16.5" thickBot="1" x14ac:dyDescent="0.3">
      <c r="A44" s="17">
        <v>4.5</v>
      </c>
      <c r="B44" s="23" t="s">
        <v>80</v>
      </c>
      <c r="C44" s="23" t="s">
        <v>81</v>
      </c>
      <c r="D44" s="12"/>
    </row>
    <row r="45" spans="1:8" ht="16.5" thickBot="1" x14ac:dyDescent="0.3">
      <c r="A45" s="17">
        <v>4.5999999999999996</v>
      </c>
      <c r="B45" s="23" t="s">
        <v>48</v>
      </c>
      <c r="C45" s="23"/>
      <c r="D45" s="12"/>
    </row>
    <row r="46" spans="1:8" ht="16.5" thickBot="1" x14ac:dyDescent="0.3">
      <c r="A46" s="17"/>
      <c r="B46" s="23"/>
      <c r="C46" s="23"/>
      <c r="D46" s="53"/>
    </row>
    <row r="47" spans="1:8" ht="16.5" thickBot="1" x14ac:dyDescent="0.3">
      <c r="A47" s="22">
        <v>4</v>
      </c>
      <c r="B47" s="22" t="s">
        <v>127</v>
      </c>
      <c r="C47" s="22"/>
      <c r="D47" s="54">
        <f>SUM(D40:D45)</f>
        <v>0</v>
      </c>
      <c r="E47" s="54">
        <f>D47/5</f>
        <v>0</v>
      </c>
    </row>
    <row r="48" spans="1:8" x14ac:dyDescent="0.25">
      <c r="G48" s="1"/>
      <c r="H48" s="1"/>
    </row>
    <row r="49" spans="1:6" ht="24" thickBot="1" x14ac:dyDescent="0.4">
      <c r="A49" s="24">
        <v>5</v>
      </c>
      <c r="B49" s="4" t="s">
        <v>2</v>
      </c>
      <c r="C49" s="24"/>
      <c r="F49" s="1"/>
    </row>
    <row r="50" spans="1:6" ht="16.5" thickBot="1" x14ac:dyDescent="0.3">
      <c r="A50" s="17">
        <v>5.0999999999999996</v>
      </c>
      <c r="B50" s="23" t="s">
        <v>14</v>
      </c>
      <c r="C50" s="23" t="s">
        <v>39</v>
      </c>
      <c r="D50" s="12"/>
      <c r="F50" s="41" t="s">
        <v>105</v>
      </c>
    </row>
    <row r="51" spans="1:6" ht="16.5" thickBot="1" x14ac:dyDescent="0.3">
      <c r="A51" s="17">
        <v>5.2</v>
      </c>
      <c r="B51" s="23" t="s">
        <v>52</v>
      </c>
      <c r="C51" s="23" t="s">
        <v>60</v>
      </c>
      <c r="D51" s="12"/>
    </row>
    <row r="52" spans="1:6" ht="16.5" thickBot="1" x14ac:dyDescent="0.3">
      <c r="A52" s="17">
        <v>5.3</v>
      </c>
      <c r="B52" s="23" t="s">
        <v>53</v>
      </c>
      <c r="C52" s="23" t="s">
        <v>81</v>
      </c>
      <c r="D52" s="12"/>
    </row>
    <row r="53" spans="1:6" ht="16.5" thickBot="1" x14ac:dyDescent="0.3">
      <c r="A53" s="17">
        <v>5.4</v>
      </c>
      <c r="B53" s="23" t="s">
        <v>55</v>
      </c>
      <c r="C53" s="23" t="s">
        <v>54</v>
      </c>
      <c r="D53" s="12"/>
    </row>
    <row r="54" spans="1:6" ht="16.5" thickBot="1" x14ac:dyDescent="0.3">
      <c r="A54" s="17">
        <v>5.5</v>
      </c>
      <c r="B54" s="23" t="s">
        <v>56</v>
      </c>
      <c r="C54" s="23" t="s">
        <v>82</v>
      </c>
      <c r="D54" s="12"/>
    </row>
    <row r="55" spans="1:6" ht="16.5" thickBot="1" x14ac:dyDescent="0.3">
      <c r="A55" s="17">
        <v>5.6</v>
      </c>
      <c r="B55" s="23" t="s">
        <v>48</v>
      </c>
      <c r="C55" s="23"/>
      <c r="D55" s="12"/>
    </row>
    <row r="56" spans="1:6" ht="16.5" thickBot="1" x14ac:dyDescent="0.3">
      <c r="A56" s="17"/>
      <c r="B56" s="23"/>
      <c r="C56" s="23"/>
      <c r="D56" s="12"/>
    </row>
    <row r="57" spans="1:6" ht="16.5" thickBot="1" x14ac:dyDescent="0.3">
      <c r="A57" s="26">
        <v>5</v>
      </c>
      <c r="B57" s="21" t="s">
        <v>107</v>
      </c>
      <c r="C57" s="35"/>
      <c r="D57" s="9">
        <f>SUM(D50:D56)</f>
        <v>0</v>
      </c>
      <c r="E57" s="9">
        <f>D57/5</f>
        <v>0</v>
      </c>
    </row>
    <row r="59" spans="1:6" ht="24" thickBot="1" x14ac:dyDescent="0.4">
      <c r="A59" s="24">
        <v>6</v>
      </c>
      <c r="B59" s="4" t="s">
        <v>3</v>
      </c>
      <c r="C59" s="24"/>
    </row>
    <row r="60" spans="1:6" ht="16.5" thickBot="1" x14ac:dyDescent="0.3">
      <c r="A60" s="39">
        <v>6.1</v>
      </c>
      <c r="B60" s="23" t="s">
        <v>98</v>
      </c>
      <c r="C60" s="23" t="s">
        <v>85</v>
      </c>
      <c r="D60" s="12"/>
    </row>
    <row r="61" spans="1:6" ht="16.5" thickBot="1" x14ac:dyDescent="0.3">
      <c r="A61" s="39">
        <v>6.2</v>
      </c>
      <c r="B61" s="23" t="s">
        <v>57</v>
      </c>
      <c r="C61" s="23" t="s">
        <v>60</v>
      </c>
      <c r="D61" s="12"/>
      <c r="F61" s="3"/>
    </row>
    <row r="62" spans="1:6" ht="16.5" thickBot="1" x14ac:dyDescent="0.3">
      <c r="A62" s="39">
        <v>6.3</v>
      </c>
      <c r="B62" s="23" t="s">
        <v>28</v>
      </c>
      <c r="C62" s="23" t="s">
        <v>44</v>
      </c>
      <c r="D62" s="12"/>
      <c r="F62" s="3"/>
    </row>
    <row r="63" spans="1:6" ht="16.5" thickBot="1" x14ac:dyDescent="0.3">
      <c r="A63" s="39">
        <v>6.4</v>
      </c>
      <c r="B63" s="23" t="s">
        <v>15</v>
      </c>
      <c r="C63" s="23" t="s">
        <v>60</v>
      </c>
      <c r="D63" s="12"/>
    </row>
    <row r="64" spans="1:6" ht="16.5" thickBot="1" x14ac:dyDescent="0.3">
      <c r="A64" s="39">
        <v>6.5</v>
      </c>
      <c r="B64" s="23" t="s">
        <v>16</v>
      </c>
      <c r="C64" s="23" t="s">
        <v>58</v>
      </c>
      <c r="D64" s="12"/>
    </row>
    <row r="65" spans="1:9" ht="16.5" thickBot="1" x14ac:dyDescent="0.3">
      <c r="A65" s="39">
        <v>6.6</v>
      </c>
      <c r="B65" s="23" t="s">
        <v>59</v>
      </c>
      <c r="C65" s="23" t="s">
        <v>62</v>
      </c>
      <c r="D65" s="12"/>
    </row>
    <row r="66" spans="1:9" ht="16.5" thickBot="1" x14ac:dyDescent="0.3">
      <c r="A66" s="39">
        <v>6.7</v>
      </c>
      <c r="B66" s="23" t="s">
        <v>29</v>
      </c>
      <c r="C66" s="23" t="s">
        <v>60</v>
      </c>
      <c r="D66" s="12"/>
    </row>
    <row r="67" spans="1:9" ht="16.5" thickBot="1" x14ac:dyDescent="0.3">
      <c r="A67" s="39">
        <v>6.8</v>
      </c>
      <c r="B67" s="23" t="s">
        <v>30</v>
      </c>
      <c r="C67" s="23" t="s">
        <v>58</v>
      </c>
      <c r="D67" s="12"/>
    </row>
    <row r="68" spans="1:9" ht="16.5" thickBot="1" x14ac:dyDescent="0.3">
      <c r="A68" s="39">
        <v>6.9</v>
      </c>
      <c r="B68" s="23" t="s">
        <v>17</v>
      </c>
      <c r="C68" s="23" t="s">
        <v>44</v>
      </c>
      <c r="D68" s="12"/>
    </row>
    <row r="69" spans="1:9" ht="16.5" thickBot="1" x14ac:dyDescent="0.3">
      <c r="A69" s="40" t="s">
        <v>89</v>
      </c>
      <c r="B69" s="23" t="s">
        <v>18</v>
      </c>
      <c r="C69" s="23" t="s">
        <v>58</v>
      </c>
      <c r="D69" s="12"/>
    </row>
    <row r="70" spans="1:9" ht="16.5" thickBot="1" x14ac:dyDescent="0.3">
      <c r="A70" s="40" t="s">
        <v>90</v>
      </c>
      <c r="B70" s="23" t="s">
        <v>61</v>
      </c>
      <c r="C70" s="23" t="s">
        <v>62</v>
      </c>
      <c r="D70" s="12"/>
    </row>
    <row r="71" spans="1:9" ht="16.5" thickBot="1" x14ac:dyDescent="0.3">
      <c r="A71" s="40" t="s">
        <v>91</v>
      </c>
      <c r="B71" s="23" t="s">
        <v>31</v>
      </c>
      <c r="C71" s="34" t="s">
        <v>62</v>
      </c>
      <c r="D71" s="12"/>
      <c r="G71" s="1"/>
      <c r="H71" s="1"/>
    </row>
    <row r="72" spans="1:9" ht="16.5" thickBot="1" x14ac:dyDescent="0.3">
      <c r="A72" s="40" t="s">
        <v>92</v>
      </c>
      <c r="B72" s="23" t="s">
        <v>19</v>
      </c>
      <c r="C72" s="23" t="s">
        <v>60</v>
      </c>
      <c r="D72" s="12"/>
      <c r="F72" s="1"/>
    </row>
    <row r="73" spans="1:9" ht="16.5" thickBot="1" x14ac:dyDescent="0.3">
      <c r="A73" s="40" t="s">
        <v>93</v>
      </c>
      <c r="B73" s="23" t="s">
        <v>20</v>
      </c>
      <c r="C73" s="23" t="s">
        <v>78</v>
      </c>
      <c r="D73" s="12"/>
      <c r="E73" s="10"/>
      <c r="G73" s="10"/>
      <c r="H73" s="10"/>
      <c r="I73" s="10"/>
    </row>
    <row r="74" spans="1:9" ht="16.5" thickBot="1" x14ac:dyDescent="0.3">
      <c r="A74" s="40" t="s">
        <v>94</v>
      </c>
      <c r="B74" s="23" t="s">
        <v>21</v>
      </c>
      <c r="C74" s="23" t="s">
        <v>37</v>
      </c>
      <c r="D74" s="12"/>
      <c r="F74" s="14"/>
    </row>
    <row r="75" spans="1:9" ht="16.5" thickBot="1" x14ac:dyDescent="0.3">
      <c r="A75" s="40" t="s">
        <v>95</v>
      </c>
      <c r="B75" s="32" t="s">
        <v>86</v>
      </c>
      <c r="C75" s="23" t="s">
        <v>60</v>
      </c>
      <c r="D75" s="12"/>
      <c r="F75" s="3"/>
    </row>
    <row r="76" spans="1:9" ht="16.5" thickBot="1" x14ac:dyDescent="0.3">
      <c r="A76" s="40" t="s">
        <v>96</v>
      </c>
      <c r="B76" s="23" t="s">
        <v>63</v>
      </c>
      <c r="C76" s="23" t="s">
        <v>60</v>
      </c>
      <c r="D76" s="12"/>
      <c r="F76" s="3"/>
    </row>
    <row r="77" spans="1:9" ht="16.5" thickBot="1" x14ac:dyDescent="0.3">
      <c r="A77" s="40" t="s">
        <v>97</v>
      </c>
      <c r="B77" s="23" t="s">
        <v>47</v>
      </c>
      <c r="C77" s="23"/>
      <c r="D77" s="12"/>
      <c r="F77" s="3"/>
    </row>
    <row r="78" spans="1:9" ht="16.5" hidden="1" thickBot="1" x14ac:dyDescent="0.3">
      <c r="A78" s="19"/>
      <c r="B78" s="20"/>
      <c r="C78" s="20"/>
      <c r="D78" s="12"/>
      <c r="F78" s="3"/>
    </row>
    <row r="79" spans="1:9" ht="16.5" thickBot="1" x14ac:dyDescent="0.3">
      <c r="A79" s="40"/>
      <c r="B79" s="23"/>
      <c r="C79" s="23"/>
      <c r="D79" s="12"/>
      <c r="F79" s="6"/>
    </row>
    <row r="80" spans="1:9" ht="16.5" thickBot="1" x14ac:dyDescent="0.3">
      <c r="A80" s="26">
        <v>6</v>
      </c>
      <c r="B80" s="21" t="s">
        <v>128</v>
      </c>
      <c r="C80" s="35"/>
      <c r="D80" s="9">
        <f>SUM(D62:D78)</f>
        <v>0</v>
      </c>
      <c r="E80" s="9">
        <f>D80/5</f>
        <v>0</v>
      </c>
      <c r="F80" s="6"/>
    </row>
    <row r="81" spans="1:8" ht="16.5" thickBot="1" x14ac:dyDescent="0.3"/>
    <row r="82" spans="1:8" ht="16.5" thickBot="1" x14ac:dyDescent="0.3">
      <c r="A82" s="18"/>
      <c r="B82" s="22" t="s">
        <v>125</v>
      </c>
      <c r="C82" s="36"/>
      <c r="D82" s="15">
        <f>D80+D57</f>
        <v>0</v>
      </c>
      <c r="E82" s="15">
        <f>D82/5</f>
        <v>0</v>
      </c>
    </row>
    <row r="83" spans="1:8" x14ac:dyDescent="0.25">
      <c r="B83" s="2"/>
      <c r="D83" s="6"/>
    </row>
    <row r="85" spans="1:8" x14ac:dyDescent="0.25">
      <c r="A85" s="7"/>
      <c r="B85" s="7"/>
      <c r="C85" s="7"/>
      <c r="D85" s="7"/>
      <c r="E85" s="6"/>
    </row>
    <row r="86" spans="1:8" x14ac:dyDescent="0.25">
      <c r="G86" s="1"/>
      <c r="H86" s="1"/>
    </row>
    <row r="87" spans="1:8" ht="24" thickBot="1" x14ac:dyDescent="0.4">
      <c r="A87" s="24">
        <v>7</v>
      </c>
      <c r="B87" s="4" t="s">
        <v>4</v>
      </c>
      <c r="C87" s="24"/>
      <c r="F87" s="1"/>
    </row>
    <row r="88" spans="1:8" ht="16.5" thickBot="1" x14ac:dyDescent="0.3">
      <c r="A88" s="37">
        <v>7.1</v>
      </c>
      <c r="B88" s="32" t="s">
        <v>87</v>
      </c>
      <c r="C88" s="23" t="s">
        <v>62</v>
      </c>
      <c r="D88" s="12"/>
    </row>
    <row r="89" spans="1:8" ht="16.5" thickBot="1" x14ac:dyDescent="0.3">
      <c r="A89" s="37">
        <v>7.2</v>
      </c>
      <c r="B89" s="32" t="s">
        <v>64</v>
      </c>
      <c r="C89" s="23" t="s">
        <v>58</v>
      </c>
      <c r="D89" s="12"/>
    </row>
    <row r="90" spans="1:8" ht="16.5" thickBot="1" x14ac:dyDescent="0.3">
      <c r="A90" s="37">
        <v>7.3</v>
      </c>
      <c r="B90" s="32" t="s">
        <v>65</v>
      </c>
      <c r="C90" s="23" t="s">
        <v>58</v>
      </c>
      <c r="D90" s="12"/>
    </row>
    <row r="91" spans="1:8" ht="16.5" thickBot="1" x14ac:dyDescent="0.3">
      <c r="A91" s="37">
        <v>7.4</v>
      </c>
      <c r="B91" s="32" t="s">
        <v>88</v>
      </c>
      <c r="C91" s="23"/>
      <c r="D91" s="12"/>
      <c r="F91" s="3"/>
    </row>
    <row r="92" spans="1:8" ht="16.5" thickBot="1" x14ac:dyDescent="0.3">
      <c r="A92" s="37"/>
      <c r="B92" s="32"/>
      <c r="C92" s="23"/>
      <c r="D92" s="12"/>
      <c r="F92" s="3"/>
    </row>
    <row r="93" spans="1:8" ht="16.5" thickBot="1" x14ac:dyDescent="0.3">
      <c r="A93" s="25">
        <v>7</v>
      </c>
      <c r="B93" s="22" t="s">
        <v>110</v>
      </c>
      <c r="C93" s="33"/>
      <c r="D93" s="16">
        <f>SUM(D89:D92)</f>
        <v>0</v>
      </c>
      <c r="E93" s="16">
        <f>D93/5</f>
        <v>0</v>
      </c>
    </row>
    <row r="96" spans="1:8" x14ac:dyDescent="0.25">
      <c r="A96" t="s">
        <v>6</v>
      </c>
      <c r="D96" s="3" t="s">
        <v>6</v>
      </c>
    </row>
    <row r="97" spans="1:4" x14ac:dyDescent="0.25">
      <c r="A97" t="s">
        <v>7</v>
      </c>
      <c r="D97" s="3" t="s">
        <v>5</v>
      </c>
    </row>
  </sheetData>
  <phoneticPr fontId="6" type="noConversion"/>
  <pageMargins left="0.70866141732283472" right="0.70866141732283472" top="0.78740157480314965" bottom="0.78740157480314965" header="0.31496062992125984" footer="0.31496062992125984"/>
  <pageSetup paperSize="8" scale="62" orientation="portrait" verticalDpi="4294967292" r:id="rId1"/>
  <ignoredErrors>
    <ignoredError sqref="A69:A77" numberStoredAsText="1"/>
  </ignoredError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7818-2DE7-48ED-BB1A-DD2DFBE151B1}">
  <dimension ref="A1:I36"/>
  <sheetViews>
    <sheetView workbookViewId="0">
      <selection activeCell="E29" sqref="E29"/>
    </sheetView>
  </sheetViews>
  <sheetFormatPr baseColWidth="10" defaultRowHeight="15.75" x14ac:dyDescent="0.25"/>
  <cols>
    <col min="1" max="1" width="3" customWidth="1"/>
    <col min="2" max="2" width="39.625" customWidth="1"/>
    <col min="3" max="3" width="53.875" customWidth="1"/>
    <col min="4" max="4" width="5.375" customWidth="1"/>
    <col min="5" max="5" width="28.625" customWidth="1"/>
    <col min="6" max="6" width="14" customWidth="1"/>
    <col min="7" max="7" width="14.625" customWidth="1"/>
  </cols>
  <sheetData>
    <row r="1" spans="1:9" ht="36" x14ac:dyDescent="0.55000000000000004">
      <c r="A1" s="5" t="s">
        <v>112</v>
      </c>
    </row>
    <row r="2" spans="1:9" ht="18" customHeight="1" x14ac:dyDescent="0.55000000000000004">
      <c r="A2" s="5"/>
    </row>
    <row r="4" spans="1:9" ht="31.5" x14ac:dyDescent="0.25">
      <c r="E4" s="50" t="s">
        <v>70</v>
      </c>
      <c r="F4" s="51" t="s">
        <v>69</v>
      </c>
      <c r="G4" s="50" t="s">
        <v>68</v>
      </c>
      <c r="H4" s="51" t="s">
        <v>71</v>
      </c>
    </row>
    <row r="5" spans="1:9" x14ac:dyDescent="0.25">
      <c r="A5" t="s">
        <v>116</v>
      </c>
      <c r="C5" s="17">
        <f>SUM(E5:H5)</f>
        <v>386</v>
      </c>
      <c r="D5" t="s">
        <v>104</v>
      </c>
      <c r="E5" s="52">
        <v>155</v>
      </c>
      <c r="F5" s="52">
        <v>47</v>
      </c>
      <c r="G5" s="52">
        <v>152</v>
      </c>
      <c r="H5" s="52">
        <v>32</v>
      </c>
      <c r="I5" t="s">
        <v>104</v>
      </c>
    </row>
    <row r="7" spans="1:9" x14ac:dyDescent="0.25">
      <c r="A7" t="s">
        <v>76</v>
      </c>
      <c r="C7" s="49">
        <v>1950</v>
      </c>
      <c r="D7" s="43" t="s">
        <v>121</v>
      </c>
    </row>
    <row r="8" spans="1:9" x14ac:dyDescent="0.25">
      <c r="C8" s="6"/>
    </row>
    <row r="9" spans="1:9" x14ac:dyDescent="0.25">
      <c r="A9" t="s">
        <v>74</v>
      </c>
      <c r="C9" s="27">
        <f>C5/5*C7</f>
        <v>150540</v>
      </c>
      <c r="E9" s="6"/>
      <c r="F9" s="6"/>
      <c r="G9" s="6"/>
    </row>
    <row r="11" spans="1:9" ht="16.5" thickBot="1" x14ac:dyDescent="0.3"/>
    <row r="12" spans="1:9" ht="16.5" thickBot="1" x14ac:dyDescent="0.3">
      <c r="A12" s="1" t="s">
        <v>10</v>
      </c>
      <c r="C12" s="28">
        <f>C9</f>
        <v>150540</v>
      </c>
      <c r="E12" s="28">
        <f>(E5/5*C7)</f>
        <v>60450</v>
      </c>
      <c r="F12" s="28">
        <f>(F5/5*C7)</f>
        <v>18330</v>
      </c>
      <c r="G12" s="28">
        <f>(G5/5*C7)</f>
        <v>59280</v>
      </c>
      <c r="H12" s="28">
        <f>H5/5*C7</f>
        <v>12480</v>
      </c>
    </row>
    <row r="14" spans="1:9" x14ac:dyDescent="0.25">
      <c r="A14" t="s">
        <v>75</v>
      </c>
      <c r="C14" s="48">
        <v>125000</v>
      </c>
      <c r="D14" s="43" t="s">
        <v>122</v>
      </c>
    </row>
    <row r="16" spans="1:9" x14ac:dyDescent="0.25">
      <c r="A16" t="s">
        <v>77</v>
      </c>
      <c r="C16" s="48">
        <v>2000000</v>
      </c>
      <c r="D16" s="43" t="s">
        <v>122</v>
      </c>
    </row>
    <row r="19" spans="1:5" x14ac:dyDescent="0.25">
      <c r="A19" t="s">
        <v>72</v>
      </c>
      <c r="C19" s="27">
        <f>C12-C14</f>
        <v>25540</v>
      </c>
    </row>
    <row r="21" spans="1:5" x14ac:dyDescent="0.25">
      <c r="A21" t="s">
        <v>73</v>
      </c>
      <c r="C21" s="29">
        <f>C14/C16</f>
        <v>6.25E-2</v>
      </c>
    </row>
    <row r="24" spans="1:5" ht="47.25" x14ac:dyDescent="0.25">
      <c r="A24" s="45" t="s">
        <v>11</v>
      </c>
      <c r="C24" s="38" t="s">
        <v>119</v>
      </c>
      <c r="E24" s="43"/>
    </row>
    <row r="25" spans="1:5" ht="18.75" x14ac:dyDescent="0.3">
      <c r="A25" s="30"/>
      <c r="C25" t="s">
        <v>113</v>
      </c>
    </row>
    <row r="26" spans="1:5" ht="18.75" x14ac:dyDescent="0.3">
      <c r="A26" s="30"/>
      <c r="C26" s="47" t="s">
        <v>120</v>
      </c>
    </row>
    <row r="27" spans="1:5" x14ac:dyDescent="0.25">
      <c r="A27" s="1"/>
    </row>
    <row r="28" spans="1:5" ht="31.5" x14ac:dyDescent="0.25">
      <c r="A28" s="45" t="s">
        <v>12</v>
      </c>
      <c r="B28" s="46"/>
      <c r="C28" s="44" t="s">
        <v>115</v>
      </c>
    </row>
    <row r="29" spans="1:5" ht="32.25" x14ac:dyDescent="0.3">
      <c r="A29" s="30"/>
      <c r="C29" s="38" t="s">
        <v>114</v>
      </c>
    </row>
    <row r="30" spans="1:5" x14ac:dyDescent="0.25">
      <c r="A30" s="1"/>
    </row>
    <row r="31" spans="1:5" s="46" customFormat="1" ht="47.25" x14ac:dyDescent="0.25">
      <c r="A31" s="45" t="s">
        <v>13</v>
      </c>
      <c r="C31" s="44" t="s">
        <v>123</v>
      </c>
    </row>
    <row r="32" spans="1:5" ht="18.75" x14ac:dyDescent="0.3">
      <c r="A32" s="30"/>
    </row>
    <row r="34" spans="1:2" x14ac:dyDescent="0.25">
      <c r="A34" t="s">
        <v>117</v>
      </c>
    </row>
    <row r="36" spans="1:2" x14ac:dyDescent="0.25">
      <c r="A36" s="17"/>
      <c r="B36" t="s">
        <v>118</v>
      </c>
    </row>
  </sheetData>
  <hyperlinks>
    <hyperlink ref="C26" r:id="rId1" xr:uid="{407ED788-8814-4B3C-A9C4-9B7ED64C0BD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Spielfilm Aufwand Regie</vt:lpstr>
      <vt:lpstr>Spielfilm Lohn Regie</vt:lpstr>
      <vt:lpstr>'Spielfilm Aufwand Regie'!Druckbereich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Roland Hurschler</cp:lastModifiedBy>
  <cp:lastPrinted>2025-01-09T09:06:33Z</cp:lastPrinted>
  <dcterms:created xsi:type="dcterms:W3CDTF">2021-04-22T11:28:28Z</dcterms:created>
  <dcterms:modified xsi:type="dcterms:W3CDTF">2025-01-22T17:26:06Z</dcterms:modified>
</cp:coreProperties>
</file>